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huds\Documents\CPLA\FINANCIAL REPORTS\2025\"/>
    </mc:Choice>
  </mc:AlternateContent>
  <xr:revisionPtr revIDLastSave="0" documentId="13_ncr:1_{31D09CFE-91B4-4271-9050-4A2C54A78E1C}" xr6:coauthVersionLast="47" xr6:coauthVersionMax="47" xr10:uidLastSave="{00000000-0000-0000-0000-000000000000}"/>
  <bookViews>
    <workbookView xWindow="0" yWindow="0" windowWidth="28575" windowHeight="15600" xr2:uid="{00000000-000D-0000-FFFF-FFFF00000000}"/>
  </bookViews>
  <sheets>
    <sheet name="I &amp; E" sheetId="1" r:id="rId1"/>
    <sheet name="Sheet1" sheetId="2" r:id="rId2"/>
  </sheets>
  <definedNames>
    <definedName name="_xlnm._FilterDatabase" localSheetId="0" hidden="1">'I &amp; E'!$B$26:$D$42</definedName>
  </definedNames>
  <calcPr calcId="181029"/>
</workbook>
</file>

<file path=xl/calcChain.xml><?xml version="1.0" encoding="utf-8"?>
<calcChain xmlns="http://schemas.openxmlformats.org/spreadsheetml/2006/main">
  <c r="F32" i="1" l="1"/>
  <c r="F42" i="1" s="1"/>
  <c r="F10" i="1"/>
  <c r="D10" i="1"/>
  <c r="E32" i="1"/>
  <c r="E42" i="1" s="1"/>
  <c r="E10" i="1"/>
  <c r="D32" i="1"/>
  <c r="D42" i="1" s="1"/>
  <c r="C32" i="1"/>
  <c r="C42" i="1" s="1"/>
  <c r="C44" i="1" s="1"/>
  <c r="D22" i="1"/>
  <c r="E44" i="1" l="1"/>
  <c r="F44" i="1"/>
  <c r="D44" i="1"/>
</calcChain>
</file>

<file path=xl/sharedStrings.xml><?xml version="1.0" encoding="utf-8"?>
<sst xmlns="http://schemas.openxmlformats.org/spreadsheetml/2006/main" count="46" uniqueCount="38">
  <si>
    <r>
      <t xml:space="preserve">  </t>
    </r>
    <r>
      <rPr>
        <b/>
        <sz val="12"/>
        <color indexed="8"/>
        <rFont val="Calibri"/>
        <family val="2"/>
      </rPr>
      <t xml:space="preserve">     Total Income</t>
    </r>
  </si>
  <si>
    <t xml:space="preserve">       Utilities</t>
  </si>
  <si>
    <t xml:space="preserve">         Tahoe City PUD Water/Sewer</t>
  </si>
  <si>
    <t xml:space="preserve">         Southwest Gas</t>
  </si>
  <si>
    <t xml:space="preserve">         California Pacific Electric</t>
  </si>
  <si>
    <t xml:space="preserve">       Total Utilities</t>
  </si>
  <si>
    <t xml:space="preserve"> </t>
  </si>
  <si>
    <t xml:space="preserve">       Taxes</t>
  </si>
  <si>
    <t xml:space="preserve">          Property Tax</t>
  </si>
  <si>
    <t xml:space="preserve">        Total taxes</t>
  </si>
  <si>
    <t xml:space="preserve">     Total Expenses</t>
  </si>
  <si>
    <t>Net Income/(Loss)</t>
  </si>
  <si>
    <t>Expenses</t>
  </si>
  <si>
    <t>Income</t>
  </si>
  <si>
    <t xml:space="preserve">         Reservations for Lodging</t>
  </si>
  <si>
    <t xml:space="preserve">          </t>
  </si>
  <si>
    <t xml:space="preserve">         Trash/garbage Disposal</t>
  </si>
  <si>
    <t xml:space="preserve">       Misc. Expenses </t>
  </si>
  <si>
    <t xml:space="preserve">        Insurance</t>
  </si>
  <si>
    <t xml:space="preserve">    </t>
  </si>
  <si>
    <t xml:space="preserve">       Snow Plow service</t>
  </si>
  <si>
    <t xml:space="preserve">         Charter Internet &amp; router</t>
  </si>
  <si>
    <r>
      <t xml:space="preserve">     </t>
    </r>
    <r>
      <rPr>
        <b/>
        <sz val="12"/>
        <color indexed="8"/>
        <rFont val="Calibri"/>
        <family val="2"/>
      </rPr>
      <t xml:space="preserve">   Supplies</t>
    </r>
  </si>
  <si>
    <t xml:space="preserve">         Stripe</t>
  </si>
  <si>
    <t xml:space="preserve">        Reserves</t>
  </si>
  <si>
    <t xml:space="preserve">       Website, Software &amp; Hosting</t>
  </si>
  <si>
    <t xml:space="preserve">         Dues Prepaid 2023</t>
  </si>
  <si>
    <t xml:space="preserve">         Reservations Prepaid/Min Use Fee</t>
  </si>
  <si>
    <t xml:space="preserve">         Maintenance-LightFixture/Extinguishers, etc.</t>
  </si>
  <si>
    <t xml:space="preserve">        Legal Fees</t>
  </si>
  <si>
    <t xml:space="preserve">         Bond interest earned</t>
  </si>
  <si>
    <t xml:space="preserve">         Dues   </t>
  </si>
  <si>
    <t>Year 2002</t>
  </si>
  <si>
    <t>Year 2003</t>
  </si>
  <si>
    <t>Year 2004</t>
  </si>
  <si>
    <t xml:space="preserve">         Sale of share/Misc. Income</t>
  </si>
  <si>
    <t>Year 2005</t>
  </si>
  <si>
    <t>To 8/31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</si>
</sst>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u val="doubleAccounting"/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/>
    <xf numFmtId="43" fontId="8" fillId="0" borderId="0" applyFont="0" applyFill="0" applyBorder="0" applyAlignment="0" applyProtection="0"/>
  </cellStyleXfs>
  <cellXfs count="16">
    <xf numFmtId="0" fontId="0" fillId="0" borderId="0" xfId="0"/>
    <xf numFmtId="0" fontId="8" fillId="0" borderId="0" xfId="1"/>
    <xf numFmtId="0" fontId="2" fillId="0" borderId="0" xfId="1" applyFont="1"/>
    <xf numFmtId="41" fontId="4" fillId="0" borderId="0" xfId="1" applyNumberFormat="1" applyFont="1"/>
    <xf numFmtId="0" fontId="1" fillId="0" borderId="0" xfId="1" applyFont="1"/>
    <xf numFmtId="0" fontId="6" fillId="0" borderId="0" xfId="1" applyFont="1"/>
    <xf numFmtId="0" fontId="5" fillId="0" borderId="0" xfId="1" applyFont="1"/>
    <xf numFmtId="43" fontId="3" fillId="0" borderId="0" xfId="2" applyFont="1"/>
    <xf numFmtId="43" fontId="4" fillId="0" borderId="0" xfId="2" applyFont="1"/>
    <xf numFmtId="0" fontId="9" fillId="0" borderId="0" xfId="1" applyFont="1"/>
    <xf numFmtId="0" fontId="7" fillId="0" borderId="0" xfId="1" applyFont="1"/>
    <xf numFmtId="43" fontId="10" fillId="0" borderId="0" xfId="1" applyNumberFormat="1" applyFont="1"/>
    <xf numFmtId="0" fontId="0" fillId="0" borderId="0" xfId="1" applyFont="1"/>
    <xf numFmtId="43" fontId="11" fillId="0" borderId="0" xfId="2" applyFont="1"/>
    <xf numFmtId="164" fontId="8" fillId="0" borderId="0" xfId="1" applyNumberFormat="1"/>
    <xf numFmtId="1" fontId="4" fillId="0" borderId="0" xfId="2" applyNumberFormat="1" applyFont="1"/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showRuler="0" zoomScale="111" zoomScaleNormal="111" zoomScalePageLayoutView="136" workbookViewId="0"/>
  </sheetViews>
  <sheetFormatPr defaultColWidth="9.140625" defaultRowHeight="18.75" x14ac:dyDescent="0.3"/>
  <cols>
    <col min="1" max="1" width="5.7109375" style="1" customWidth="1"/>
    <col min="2" max="2" width="51.28515625" style="1" bestFit="1" customWidth="1"/>
    <col min="3" max="4" width="15.7109375" style="7" customWidth="1"/>
    <col min="5" max="6" width="15.7109375" style="1" customWidth="1"/>
    <col min="7" max="7" width="18" style="1" customWidth="1"/>
    <col min="8" max="16384" width="9.140625" style="1"/>
  </cols>
  <sheetData>
    <row r="1" spans="1:6" x14ac:dyDescent="0.3">
      <c r="A1" s="14"/>
      <c r="C1" s="15" t="s">
        <v>32</v>
      </c>
      <c r="D1" s="15" t="s">
        <v>33</v>
      </c>
      <c r="E1" s="15" t="s">
        <v>34</v>
      </c>
      <c r="F1" s="15" t="s">
        <v>36</v>
      </c>
    </row>
    <row r="2" spans="1:6" s="6" customFormat="1" x14ac:dyDescent="0.3">
      <c r="A2" s="3"/>
      <c r="B2" s="2" t="s">
        <v>13</v>
      </c>
      <c r="C2" s="7"/>
      <c r="D2" s="7"/>
      <c r="E2" s="15"/>
      <c r="F2" s="15" t="s">
        <v>37</v>
      </c>
    </row>
    <row r="3" spans="1:6" s="6" customFormat="1" x14ac:dyDescent="0.3">
      <c r="A3" s="3"/>
      <c r="B3" s="2"/>
      <c r="C3" s="7"/>
      <c r="D3" s="7"/>
    </row>
    <row r="4" spans="1:6" s="6" customFormat="1" x14ac:dyDescent="0.3">
      <c r="A4" s="3"/>
      <c r="B4" s="9" t="s">
        <v>31</v>
      </c>
      <c r="C4" s="7">
        <v>10800</v>
      </c>
      <c r="D4" s="7">
        <v>12400</v>
      </c>
      <c r="E4" s="7">
        <v>14880</v>
      </c>
      <c r="F4" s="7">
        <v>16250</v>
      </c>
    </row>
    <row r="5" spans="1:6" s="6" customFormat="1" x14ac:dyDescent="0.3">
      <c r="A5" s="3"/>
      <c r="B5" s="9" t="s">
        <v>26</v>
      </c>
      <c r="C5" s="7">
        <v>537.5</v>
      </c>
      <c r="D5" s="7">
        <v>-151.24</v>
      </c>
      <c r="E5" s="7">
        <v>250</v>
      </c>
      <c r="F5" s="7">
        <v>0</v>
      </c>
    </row>
    <row r="6" spans="1:6" x14ac:dyDescent="0.3">
      <c r="A6" s="1" t="s">
        <v>6</v>
      </c>
      <c r="B6" s="9" t="s">
        <v>14</v>
      </c>
      <c r="C6" s="7">
        <v>6675.61</v>
      </c>
      <c r="D6" s="7">
        <v>7887.23</v>
      </c>
      <c r="E6" s="7">
        <v>9449.85</v>
      </c>
      <c r="F6" s="7">
        <v>8789.27</v>
      </c>
    </row>
    <row r="7" spans="1:6" x14ac:dyDescent="0.3">
      <c r="B7" s="9" t="s">
        <v>27</v>
      </c>
      <c r="C7" s="7">
        <v>3601.88</v>
      </c>
      <c r="D7" s="7">
        <v>3941.25</v>
      </c>
      <c r="E7" s="7">
        <v>3575.63</v>
      </c>
      <c r="F7" s="7">
        <v>0</v>
      </c>
    </row>
    <row r="8" spans="1:6" x14ac:dyDescent="0.3">
      <c r="B8" s="9" t="s">
        <v>35</v>
      </c>
      <c r="C8" s="7">
        <v>500</v>
      </c>
      <c r="D8" s="7">
        <v>1750</v>
      </c>
      <c r="E8" s="7">
        <v>1048.99</v>
      </c>
      <c r="F8" s="7">
        <v>0</v>
      </c>
    </row>
    <row r="9" spans="1:6" x14ac:dyDescent="0.3">
      <c r="B9" s="9" t="s">
        <v>30</v>
      </c>
      <c r="C9" s="7">
        <v>307.2</v>
      </c>
      <c r="D9" s="7">
        <v>283.60000000000002</v>
      </c>
      <c r="E9" s="7">
        <v>65.599999999999994</v>
      </c>
      <c r="F9" s="7">
        <v>492.24</v>
      </c>
    </row>
    <row r="10" spans="1:6" x14ac:dyDescent="0.3">
      <c r="A10" s="4"/>
      <c r="B10" s="2" t="s">
        <v>0</v>
      </c>
      <c r="C10" s="8">
        <v>22422.19</v>
      </c>
      <c r="D10" s="8">
        <f>SUM(D4:D9)</f>
        <v>26110.839999999997</v>
      </c>
      <c r="E10" s="8">
        <f>SUM(E4:E9)</f>
        <v>29270.07</v>
      </c>
      <c r="F10" s="8">
        <f>SUM(F4:F9)</f>
        <v>25531.510000000002</v>
      </c>
    </row>
    <row r="11" spans="1:6" x14ac:dyDescent="0.3">
      <c r="B11" s="2" t="s">
        <v>12</v>
      </c>
      <c r="E11" s="7"/>
    </row>
    <row r="12" spans="1:6" x14ac:dyDescent="0.3">
      <c r="B12" s="2"/>
      <c r="E12" s="7"/>
    </row>
    <row r="13" spans="1:6" x14ac:dyDescent="0.3">
      <c r="B13" s="2" t="s">
        <v>28</v>
      </c>
      <c r="C13" s="8">
        <v>670.47</v>
      </c>
      <c r="D13" s="11">
        <v>312.25</v>
      </c>
      <c r="E13" s="11">
        <v>1397.64</v>
      </c>
      <c r="F13" s="11">
        <v>0</v>
      </c>
    </row>
    <row r="14" spans="1:6" x14ac:dyDescent="0.3">
      <c r="B14" s="9" t="s">
        <v>22</v>
      </c>
      <c r="C14" s="8">
        <v>397.46</v>
      </c>
      <c r="D14" s="8">
        <v>229.51</v>
      </c>
      <c r="E14" s="11">
        <v>473.34</v>
      </c>
      <c r="F14" s="11">
        <v>0</v>
      </c>
    </row>
    <row r="15" spans="1:6" x14ac:dyDescent="0.3">
      <c r="B15" s="9"/>
      <c r="E15" s="11"/>
    </row>
    <row r="16" spans="1:6" x14ac:dyDescent="0.3">
      <c r="B16" s="2" t="s">
        <v>18</v>
      </c>
      <c r="C16" s="8">
        <v>8293.1200000000008</v>
      </c>
      <c r="D16" s="8">
        <v>8229.6</v>
      </c>
      <c r="E16" s="11">
        <v>6258.79</v>
      </c>
      <c r="F16" s="11">
        <v>1584.8</v>
      </c>
    </row>
    <row r="17" spans="1:6" x14ac:dyDescent="0.3">
      <c r="B17" s="2"/>
      <c r="D17" s="8"/>
      <c r="E17" s="11"/>
    </row>
    <row r="18" spans="1:6" x14ac:dyDescent="0.3">
      <c r="B18" s="2" t="s">
        <v>25</v>
      </c>
      <c r="C18" s="8">
        <v>925.22</v>
      </c>
      <c r="D18" s="8">
        <v>900.63</v>
      </c>
      <c r="E18" s="11">
        <v>904.55</v>
      </c>
      <c r="F18" s="11">
        <v>610.75</v>
      </c>
    </row>
    <row r="19" spans="1:6" x14ac:dyDescent="0.3">
      <c r="A19" s="12" t="s">
        <v>6</v>
      </c>
      <c r="B19" s="2"/>
      <c r="E19" s="11"/>
    </row>
    <row r="20" spans="1:6" x14ac:dyDescent="0.3">
      <c r="B20" s="2" t="s">
        <v>7</v>
      </c>
      <c r="E20" s="11"/>
    </row>
    <row r="21" spans="1:6" x14ac:dyDescent="0.3">
      <c r="B21" s="9" t="s">
        <v>8</v>
      </c>
      <c r="C21" s="8">
        <v>1699.46</v>
      </c>
      <c r="D21" s="8">
        <v>1765.1</v>
      </c>
      <c r="E21" s="11">
        <v>1885.93</v>
      </c>
      <c r="F21" s="11">
        <v>954.3</v>
      </c>
    </row>
    <row r="22" spans="1:6" x14ac:dyDescent="0.3">
      <c r="B22" s="2" t="s">
        <v>9</v>
      </c>
      <c r="C22" s="7" t="s">
        <v>19</v>
      </c>
      <c r="D22" s="8" t="str">
        <f>(C22)</f>
        <v xml:space="preserve">    </v>
      </c>
      <c r="E22" s="11"/>
    </row>
    <row r="23" spans="1:6" x14ac:dyDescent="0.3">
      <c r="B23" s="2"/>
      <c r="D23" s="8"/>
      <c r="E23" s="11"/>
    </row>
    <row r="24" spans="1:6" x14ac:dyDescent="0.3">
      <c r="B24" s="2" t="s">
        <v>29</v>
      </c>
      <c r="C24" s="8">
        <v>1712.99</v>
      </c>
      <c r="D24" s="8">
        <v>7955.22</v>
      </c>
      <c r="E24" s="11">
        <v>0</v>
      </c>
      <c r="F24" s="11">
        <v>0</v>
      </c>
    </row>
    <row r="25" spans="1:6" x14ac:dyDescent="0.3">
      <c r="B25" s="2"/>
      <c r="D25" s="8" t="s">
        <v>6</v>
      </c>
      <c r="E25" s="7"/>
    </row>
    <row r="26" spans="1:6" x14ac:dyDescent="0.3">
      <c r="B26" s="2" t="s">
        <v>1</v>
      </c>
      <c r="D26" s="7" t="s">
        <v>6</v>
      </c>
      <c r="E26" s="7"/>
    </row>
    <row r="27" spans="1:6" x14ac:dyDescent="0.3">
      <c r="B27" s="9" t="s">
        <v>21</v>
      </c>
      <c r="C27" s="7">
        <v>834.89</v>
      </c>
      <c r="D27" s="7">
        <v>959.88</v>
      </c>
      <c r="E27" s="7">
        <v>1320.9</v>
      </c>
      <c r="F27" s="7">
        <v>744.99</v>
      </c>
    </row>
    <row r="28" spans="1:6" x14ac:dyDescent="0.3">
      <c r="B28" s="9" t="s">
        <v>16</v>
      </c>
      <c r="C28" s="7">
        <v>335.09</v>
      </c>
      <c r="D28" s="7">
        <v>165.1</v>
      </c>
      <c r="E28" s="7">
        <v>312.8</v>
      </c>
      <c r="F28" s="7">
        <v>234.42</v>
      </c>
    </row>
    <row r="29" spans="1:6" x14ac:dyDescent="0.3">
      <c r="B29" s="9" t="s">
        <v>2</v>
      </c>
      <c r="C29" s="7">
        <v>1562.14</v>
      </c>
      <c r="D29" s="7">
        <v>1786.57</v>
      </c>
      <c r="E29" s="7">
        <v>1867.28</v>
      </c>
      <c r="F29" s="7">
        <v>1396.32</v>
      </c>
    </row>
    <row r="30" spans="1:6" x14ac:dyDescent="0.3">
      <c r="B30" s="9" t="s">
        <v>3</v>
      </c>
      <c r="C30" s="7">
        <v>1073.68</v>
      </c>
      <c r="D30" s="7">
        <v>1318.54</v>
      </c>
      <c r="E30" s="7">
        <v>1049.51</v>
      </c>
      <c r="F30" s="7">
        <v>998.14</v>
      </c>
    </row>
    <row r="31" spans="1:6" x14ac:dyDescent="0.3">
      <c r="B31" s="9" t="s">
        <v>4</v>
      </c>
      <c r="C31" s="7">
        <v>615.08000000000004</v>
      </c>
      <c r="D31" s="7">
        <v>687.18</v>
      </c>
      <c r="E31" s="7">
        <v>740.39</v>
      </c>
      <c r="F31" s="7">
        <v>661.9</v>
      </c>
    </row>
    <row r="32" spans="1:6" x14ac:dyDescent="0.3">
      <c r="B32" s="2" t="s">
        <v>5</v>
      </c>
      <c r="C32" s="8">
        <f>SUM(C27:C31)</f>
        <v>4420.88</v>
      </c>
      <c r="D32" s="8">
        <f>SUM(D27:D31)</f>
        <v>4917.2700000000004</v>
      </c>
      <c r="E32" s="8">
        <f>SUM(E27:E31)</f>
        <v>5290.88</v>
      </c>
      <c r="F32" s="8">
        <f>SUM(F27:F31)</f>
        <v>4035.77</v>
      </c>
    </row>
    <row r="33" spans="1:6" x14ac:dyDescent="0.3">
      <c r="B33" s="2"/>
      <c r="D33" s="8"/>
      <c r="E33" s="7"/>
    </row>
    <row r="34" spans="1:6" x14ac:dyDescent="0.3">
      <c r="B34" s="2" t="s">
        <v>20</v>
      </c>
      <c r="C34" s="8">
        <v>715</v>
      </c>
      <c r="D34" s="8">
        <v>860</v>
      </c>
      <c r="E34" s="8">
        <v>860</v>
      </c>
      <c r="F34" s="8">
        <v>0</v>
      </c>
    </row>
    <row r="35" spans="1:6" x14ac:dyDescent="0.3">
      <c r="B35" s="2"/>
      <c r="D35" s="7" t="s">
        <v>6</v>
      </c>
      <c r="E35" s="7"/>
    </row>
    <row r="36" spans="1:6" x14ac:dyDescent="0.3">
      <c r="B36" s="2" t="s">
        <v>17</v>
      </c>
      <c r="C36" s="7" t="s">
        <v>6</v>
      </c>
      <c r="D36" s="7" t="s">
        <v>6</v>
      </c>
      <c r="E36" s="7"/>
    </row>
    <row r="37" spans="1:6" x14ac:dyDescent="0.3">
      <c r="B37" s="9" t="s">
        <v>23</v>
      </c>
      <c r="C37" s="8">
        <v>93.38</v>
      </c>
      <c r="D37" s="8">
        <v>166.89</v>
      </c>
      <c r="E37" s="8">
        <v>227.61</v>
      </c>
      <c r="F37" s="8">
        <v>285.32</v>
      </c>
    </row>
    <row r="38" spans="1:6" x14ac:dyDescent="0.3">
      <c r="B38" s="9" t="s">
        <v>6</v>
      </c>
      <c r="C38" s="7" t="s">
        <v>6</v>
      </c>
      <c r="E38" s="7"/>
    </row>
    <row r="39" spans="1:6" x14ac:dyDescent="0.3">
      <c r="B39" s="2" t="s">
        <v>24</v>
      </c>
      <c r="C39" s="8">
        <v>1000</v>
      </c>
      <c r="D39" s="8">
        <v>3000</v>
      </c>
      <c r="E39" s="7">
        <v>0</v>
      </c>
      <c r="F39" s="7">
        <v>0</v>
      </c>
    </row>
    <row r="40" spans="1:6" s="5" customFormat="1" x14ac:dyDescent="0.3">
      <c r="A40" s="1"/>
      <c r="B40" s="2"/>
      <c r="C40" s="7"/>
      <c r="D40" s="8"/>
      <c r="E40" s="7"/>
    </row>
    <row r="41" spans="1:6" x14ac:dyDescent="0.3">
      <c r="B41" s="2" t="s">
        <v>15</v>
      </c>
      <c r="E41" s="7"/>
    </row>
    <row r="42" spans="1:6" x14ac:dyDescent="0.3">
      <c r="B42" s="2" t="s">
        <v>10</v>
      </c>
      <c r="C42" s="8">
        <f>SUM(C39+C37+C34+C32+C24+C21+C18+C41+C16+C14+C13)</f>
        <v>19927.98</v>
      </c>
      <c r="D42" s="8">
        <f>SUM(D39+D37+D34+D32+D24+D21+D18+D41+D16+D14+D13)</f>
        <v>28336.469999999998</v>
      </c>
      <c r="E42" s="8">
        <f>SUM(E39+E37+E34+E32+E24+E21+E18+E41+E16+E14+E13)</f>
        <v>17298.739999999998</v>
      </c>
      <c r="F42" s="8">
        <f>SUM(F39+F37+F34+F32+F24+F21+F18+F41+F16+F14+F13)</f>
        <v>7470.9400000000005</v>
      </c>
    </row>
    <row r="43" spans="1:6" x14ac:dyDescent="0.3">
      <c r="B43" s="2"/>
      <c r="E43" s="7"/>
    </row>
    <row r="44" spans="1:6" ht="21" x14ac:dyDescent="0.45">
      <c r="B44" s="10" t="s">
        <v>11</v>
      </c>
      <c r="C44" s="13">
        <f>SUM(C10-C42)</f>
        <v>2494.2099999999991</v>
      </c>
      <c r="D44" s="13">
        <f>SUM(D10-D42)</f>
        <v>-2225.630000000001</v>
      </c>
      <c r="E44" s="13">
        <f>SUM(E10-E42)</f>
        <v>11971.330000000002</v>
      </c>
      <c r="F44" s="13">
        <f>SUM(F10-F42)</f>
        <v>18060.57</v>
      </c>
    </row>
    <row r="45" spans="1:6" x14ac:dyDescent="0.3">
      <c r="A45" s="5"/>
    </row>
  </sheetData>
  <phoneticPr fontId="0" type="noConversion"/>
  <printOptions horizontalCentered="1" gridLines="1"/>
  <pageMargins left="0.25" right="0.25" top="1.25" bottom="0.5" header="0.3" footer="0.3"/>
  <pageSetup scale="83" orientation="portrait" r:id="rId1"/>
  <headerFooter scaleWithDoc="0" alignWithMargins="0">
    <oddHeader xml:space="preserve">&amp;L &amp;C&amp;"-,Bold"&amp;14CPLA
Income and Expenses 
 2022-2003-2004-2005
</oddHeader>
    <oddFooter>&amp;L&amp;D   BLH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81E2B-976B-4E7B-BFD3-B580DCB5607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 &amp; 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Barbara Hudspeth</cp:lastModifiedBy>
  <cp:lastPrinted>2025-09-20T00:16:41Z</cp:lastPrinted>
  <dcterms:created xsi:type="dcterms:W3CDTF">2014-10-24T06:40:37Z</dcterms:created>
  <dcterms:modified xsi:type="dcterms:W3CDTF">2025-09-20T00:16:49Z</dcterms:modified>
</cp:coreProperties>
</file>